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А капелла\Маркетинг\Клиенты\Тахоцентр\Техподдержка\Обновление контента\Прайсы\2025\Отправленный Денисом\"/>
    </mc:Choice>
  </mc:AlternateContent>
  <bookViews>
    <workbookView xWindow="-105" yWindow="-105" windowWidth="19425" windowHeight="11505"/>
  </bookViews>
  <sheets>
    <sheet name="Тахография" sheetId="1" r:id="rId1"/>
    <sheet name="Мониторинг" sheetId="2" r:id="rId2"/>
    <sheet name="Автоэлектри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C17" i="2"/>
  <c r="D17" i="2"/>
  <c r="B17" i="2"/>
  <c r="B19" i="1"/>
  <c r="B16" i="1"/>
  <c r="D17" i="1"/>
  <c r="B18" i="1"/>
  <c r="D15" i="1"/>
  <c r="C18" i="1"/>
  <c r="D18" i="1"/>
  <c r="B17" i="1"/>
  <c r="D16" i="1"/>
  <c r="B15" i="1"/>
  <c r="D21" i="2"/>
  <c r="C21" i="2"/>
  <c r="B21" i="2"/>
  <c r="D20" i="2"/>
  <c r="C20" i="2"/>
  <c r="D19" i="2"/>
  <c r="C19" i="2"/>
  <c r="B19" i="2"/>
  <c r="D18" i="2"/>
  <c r="C18" i="2"/>
  <c r="B18" i="2"/>
  <c r="D16" i="2"/>
  <c r="C16" i="2"/>
  <c r="B16" i="2"/>
  <c r="D15" i="2"/>
  <c r="C15" i="2"/>
  <c r="B15" i="2"/>
  <c r="D21" i="1"/>
  <c r="C21" i="1"/>
  <c r="B21" i="1"/>
  <c r="D20" i="1"/>
  <c r="C20" i="1"/>
  <c r="B20" i="1"/>
  <c r="D19" i="1"/>
  <c r="C19" i="1"/>
  <c r="C17" i="1"/>
  <c r="C16" i="1"/>
  <c r="C15" i="1"/>
</calcChain>
</file>

<file path=xl/sharedStrings.xml><?xml version="1.0" encoding="utf-8"?>
<sst xmlns="http://schemas.openxmlformats.org/spreadsheetml/2006/main" count="336" uniqueCount="220">
  <si>
    <t>ООО "ТАХОЦЕНТР"</t>
  </si>
  <si>
    <t>ИНН 5035027845 ОГРН 1155035001241</t>
  </si>
  <si>
    <t>Юридицески и фактический адрес:</t>
  </si>
  <si>
    <t xml:space="preserve">142500, Московская обл., г. Павловский Посад, </t>
  </si>
  <si>
    <t>ул.Павловская, д. 60, оф.314</t>
  </si>
  <si>
    <t>Тел: +7 (495) 902-62-32 info@tahocentre.com</t>
  </si>
  <si>
    <t>www.tahocentre.com</t>
  </si>
  <si>
    <t>Прайс-лист</t>
  </si>
  <si>
    <t>тахография и сопутсвующие услуги</t>
  </si>
  <si>
    <t>цены действительны от 07.10.2024г.</t>
  </si>
  <si>
    <t>Наименования</t>
  </si>
  <si>
    <t>Цена, руб. в т.ч. НДС20%</t>
  </si>
  <si>
    <t>Готовые решения (срок поставки от 3-х рабочих дней)</t>
  </si>
  <si>
    <t>от 1 до 3 ед.</t>
  </si>
  <si>
    <t>от 4 ед.                  до 9 ед.</t>
  </si>
  <si>
    <t>от 10 ед.</t>
  </si>
  <si>
    <t>Замена блока СКЗИ</t>
  </si>
  <si>
    <t>Установка тахографа Меркурий ТА-001 c СКЗИ</t>
  </si>
  <si>
    <t>Замена штатного тахографа на Меркурий ТА-001 с СКЗИ</t>
  </si>
  <si>
    <t>Установка тахографа Атол Drive Smart с СКЗИ</t>
  </si>
  <si>
    <t>Замена штатного тахографа на Атол Drive Smart с СКЗИ</t>
  </si>
  <si>
    <t>Активация и калибровка нового тахографа с СКЗИ</t>
  </si>
  <si>
    <t>Калибровка тахографа</t>
  </si>
  <si>
    <t>Выезд специалиста</t>
  </si>
  <si>
    <t>Карты тахографов (срок поставки от 5-х рабочих дней)</t>
  </si>
  <si>
    <t>Карта водителя СКЗИ</t>
  </si>
  <si>
    <t>по запросу</t>
  </si>
  <si>
    <t>Карта водителя ЕСТР</t>
  </si>
  <si>
    <t>Карта водителя Тех.Рег.</t>
  </si>
  <si>
    <t>Карта предприятия СКЗИ</t>
  </si>
  <si>
    <t>Карта предприятия ЕСТР</t>
  </si>
  <si>
    <t>Карта предприятия Тех.Рег.</t>
  </si>
  <si>
    <t>Фото услуга</t>
  </si>
  <si>
    <t>Разблокировка карты</t>
  </si>
  <si>
    <t>Тахографы и компоненты (срок поставки от 3-х рабочих дней)</t>
  </si>
  <si>
    <t>Блок СКЗИ</t>
  </si>
  <si>
    <t>Меркурий ТА-001 с СКЗИ</t>
  </si>
  <si>
    <t>Атол Drive Smart с СКЗИ</t>
  </si>
  <si>
    <t>Считыватель карт ACS ACR39U-U1</t>
  </si>
  <si>
    <t>Бумага для тахографа</t>
  </si>
  <si>
    <t>Услуги (срок поставки от 3-х рабочих дней)</t>
  </si>
  <si>
    <t>Замена тахографа</t>
  </si>
  <si>
    <t>Монтаж тахографа</t>
  </si>
  <si>
    <t>Монтаж блока СКЗИ</t>
  </si>
  <si>
    <t>Активация СКЗИ</t>
  </si>
  <si>
    <t>Деактивация СКЗИ</t>
  </si>
  <si>
    <t>Метрологическая поверка</t>
  </si>
  <si>
    <t>Монтаж датчика скорости</t>
  </si>
  <si>
    <t>Монтаж спидометра</t>
  </si>
  <si>
    <t>Монтаж кабеля ДС до 8 м.</t>
  </si>
  <si>
    <t>Предоставление тахографа во временное пользование</t>
  </si>
  <si>
    <t>Запасные части и ремонт (срок поставки от 3-х рабочих дней)</t>
  </si>
  <si>
    <t>Диагностика тахографа</t>
  </si>
  <si>
    <t>Обновление ПО</t>
  </si>
  <si>
    <t>Батарейка Tekcell 3.6V для VDO</t>
  </si>
  <si>
    <t>Батарейка Tekcell 3.6V для Меркурия</t>
  </si>
  <si>
    <t>Замена батарейки</t>
  </si>
  <si>
    <t>Антенна GPS/GLONASS (sma разъем)</t>
  </si>
  <si>
    <t>Антенна GPS/GLONASS (fakra разъем)</t>
  </si>
  <si>
    <t>Антенна GSM (sma разъем)</t>
  </si>
  <si>
    <t>Антенна GSM (fakra разъем)</t>
  </si>
  <si>
    <t>Дисплей для Меркурия</t>
  </si>
  <si>
    <t>Дисплей для Штриха</t>
  </si>
  <si>
    <t>Замена дисплея</t>
  </si>
  <si>
    <t>Картоприемник</t>
  </si>
  <si>
    <t>Замена картоприемника</t>
  </si>
  <si>
    <t>Клавиатура для Меркурия</t>
  </si>
  <si>
    <t>Клавиатурая для Штриха</t>
  </si>
  <si>
    <t>Замена клавиатуры</t>
  </si>
  <si>
    <t>Термопринтер для Меркурия</t>
  </si>
  <si>
    <t>Термопринтер для Штриха</t>
  </si>
  <si>
    <t>Замена термопринтера</t>
  </si>
  <si>
    <t>Ремонт тахографа</t>
  </si>
  <si>
    <t>Установка терминала УМКа310.LR</t>
  </si>
  <si>
    <t>Установка терминала Сигнал S-2435 по CAN</t>
  </si>
  <si>
    <t>Установка терминала Вега-С с сим картой (АСН)</t>
  </si>
  <si>
    <t>Установка терминала УМКа310.LR + ДУТ ЭСКОРТ BLE</t>
  </si>
  <si>
    <t>Установка терминала Сигнал S-2435 по CAN + ДУТ ЭСКОРТ BLE</t>
  </si>
  <si>
    <t>Установка видерегистратора Carvis и 1-й камеры (off line)</t>
  </si>
  <si>
    <t>Установка видерегистратора Carvis и 4-х камер ПП РФ № 969 (on line)</t>
  </si>
  <si>
    <t>Абонентская плата</t>
  </si>
  <si>
    <t>Комплексная поддержка системы мониторинга Wialon Local</t>
  </si>
  <si>
    <t>Комплексная поддержка системы мониторинга Glonasssoft</t>
  </si>
  <si>
    <t>Техническое обслуживание видеомониторинга Carvis (1Gb трафика)</t>
  </si>
  <si>
    <t>Дополнительные пакеты трафика</t>
  </si>
  <si>
    <t>Глонасс оборудование (срок поставки от 3-х рабочих дней)</t>
  </si>
  <si>
    <t>Терминал УМКа310.LR</t>
  </si>
  <si>
    <t>Терминал Смарт S-2435</t>
  </si>
  <si>
    <t>Терминал УМКа302.BC2</t>
  </si>
  <si>
    <t>Терминал Вега-С с сим картой (АСН)</t>
  </si>
  <si>
    <t>Датчик Уровня Топлива ЭСКОРТ BLE 1000 мм</t>
  </si>
  <si>
    <t>Датчик температуры Миэлта 3402-03</t>
  </si>
  <si>
    <t>Видеорегистратор CARVIS MD-444HDD+4G+GPS Lite</t>
  </si>
  <si>
    <t>Видеорегистратор CARVIS MD-314SD+4G+GPS</t>
  </si>
  <si>
    <t>Видеорегистратор CARVIS MD-444HDD Lite</t>
  </si>
  <si>
    <t>Жесткий диск на 1 ТБ</t>
  </si>
  <si>
    <t>Карта памяти microSD 512GB</t>
  </si>
  <si>
    <t>Монитор автомобильный CARVIS MT-207 7 дюймов</t>
  </si>
  <si>
    <t>Камера купольная антивандальная CARVIS MС-404IR, 2,8мм</t>
  </si>
  <si>
    <t>Камера купольная антивандальная CARVIS MС-324IR, 2,8мм</t>
  </si>
  <si>
    <t>Камера CARVIS MС-401 с углом обзора 120'</t>
  </si>
  <si>
    <t>Камера купольная антивандальная CARVIS MС-434IR-I, 2,8мм (IP)</t>
  </si>
  <si>
    <t>Кабель 5 метров</t>
  </si>
  <si>
    <t>Кабель 10 метров</t>
  </si>
  <si>
    <t>Кабель 15 метров</t>
  </si>
  <si>
    <t>Кабель 5 метров для IP камеры</t>
  </si>
  <si>
    <t>Монтаж терминала</t>
  </si>
  <si>
    <t>Демонтаж терминала</t>
  </si>
  <si>
    <t>Подключение к CAN шине</t>
  </si>
  <si>
    <t>Монтаж реле</t>
  </si>
  <si>
    <t>Настройка терминала</t>
  </si>
  <si>
    <t>Регистрация АСН треминала</t>
  </si>
  <si>
    <t>Замена симкарты</t>
  </si>
  <si>
    <t>Монтаж ДУТ</t>
  </si>
  <si>
    <t>Монтаж ДУТ (спец.техника)</t>
  </si>
  <si>
    <t>Тарировка ДУТ до 800л</t>
  </si>
  <si>
    <t>Демонтаж ДУТ</t>
  </si>
  <si>
    <t>Монтаж заглушки ДУТ</t>
  </si>
  <si>
    <t>Монтаж BLE датчика температуры</t>
  </si>
  <si>
    <t>Монтаж проводного датчика термпературы</t>
  </si>
  <si>
    <t>Монтаж видеорегистратора</t>
  </si>
  <si>
    <t>Монтаж камеры видеонаблюдения</t>
  </si>
  <si>
    <t>Диагностика оборудования</t>
  </si>
  <si>
    <t>Замена предохранителя</t>
  </si>
  <si>
    <t>Монтаж прочего оборудования</t>
  </si>
  <si>
    <t>Демонтаж прочего оборудования</t>
  </si>
  <si>
    <t>по техническому обслуживанию и ремонту автотранспортных средств</t>
  </si>
  <si>
    <t>Наименование</t>
  </si>
  <si>
    <t>Выезд и нормо-час</t>
  </si>
  <si>
    <t>Нормо-час работы сервисного персонала</t>
  </si>
  <si>
    <t>Базовые работы</t>
  </si>
  <si>
    <t>Локальная диагностика неисправности грузового автомобиля</t>
  </si>
  <si>
    <t>Компьютерная диагностика «короткий тест» грузового автомобиля</t>
  </si>
  <si>
    <t>Локальная диагностика неисправности спецтехники</t>
  </si>
  <si>
    <t>Компьютерная диагностика «короткий тест» спецтехники</t>
  </si>
  <si>
    <t>Первичная диагностика спецтехники</t>
  </si>
  <si>
    <t>Локальная диагностика жгута электропроводки под кабиной</t>
  </si>
  <si>
    <t>от 5000</t>
  </si>
  <si>
    <t>Локальная диагностика жгута электропроводки от кабины до задней части</t>
  </si>
  <si>
    <t>Ремонт жгута электропроводки под кабиной</t>
  </si>
  <si>
    <t>от 10000</t>
  </si>
  <si>
    <t>Ремонт жгута электропроводки от кабины до задней части</t>
  </si>
  <si>
    <t>Замена жгута электропроводки под кабиной</t>
  </si>
  <si>
    <t>Замена жгута электропроводки от кабины до задней части</t>
  </si>
  <si>
    <t>Проверка электроцепи на обрыв</t>
  </si>
  <si>
    <t>Ремонт электрожгута спецтехники</t>
  </si>
  <si>
    <t>Разборка и сборка центральной консоли (торпедо)</t>
  </si>
  <si>
    <t>от 7000</t>
  </si>
  <si>
    <t>Разборка и сборка панели приборов (торпедо)</t>
  </si>
  <si>
    <t>от 3500</t>
  </si>
  <si>
    <t>Установка дополнительного жгута в обход штатной электропроводки</t>
  </si>
  <si>
    <t>Замена разъёма на жгуте, без учёта стоимости самого разъёма</t>
  </si>
  <si>
    <t>Предохранители</t>
  </si>
  <si>
    <t>Диагностика блока предохранителей</t>
  </si>
  <si>
    <t>Снятие блока предохранителей</t>
  </si>
  <si>
    <t>от 1500</t>
  </si>
  <si>
    <t>Установка блока предохранителей</t>
  </si>
  <si>
    <t>Подключение блока предохранителей</t>
  </si>
  <si>
    <t>Восстановительный ремонт блока предохранителей</t>
  </si>
  <si>
    <t>ЭБУ</t>
  </si>
  <si>
    <t>Диагностика блока ЭБУ</t>
  </si>
  <si>
    <t>Сброс не актуальных ошибок ЭБУ</t>
  </si>
  <si>
    <t>от 2000</t>
  </si>
  <si>
    <t>Диагностикажгута электропроводки от ЭБУ до кабины/двигатель</t>
  </si>
  <si>
    <t>Загрузка программного обеспечения в ЭБУ</t>
  </si>
  <si>
    <t>от 15000</t>
  </si>
  <si>
    <t>Снятие/установка ЭБУ</t>
  </si>
  <si>
    <t>Ремонт ЭБУ координатор Скания</t>
  </si>
  <si>
    <t>Двигатель</t>
  </si>
  <si>
    <t>Ремонт электропорводки моторного жгута (без учета жгута форсунок)</t>
  </si>
  <si>
    <t>от 8000</t>
  </si>
  <si>
    <t>Ремонт электропроводки жгута форсунок под клапанной крышкой (на снятой клаппаной крышке)</t>
  </si>
  <si>
    <t>ABS, EBS и ECAS</t>
  </si>
  <si>
    <t>Диагностика ABS</t>
  </si>
  <si>
    <t>Диагностика EBS</t>
  </si>
  <si>
    <t>Диагностика ECAS</t>
  </si>
  <si>
    <t>Замена датчика ABS</t>
  </si>
  <si>
    <t>Ремонт электропроводки датчика ABS, ЕBS, ECSA</t>
  </si>
  <si>
    <t>Установка дополнительного жгута жгута системы ABS в обход штатной электропроводки</t>
  </si>
  <si>
    <t>Диагностика тормозной системы прицепа/полуприцепа</t>
  </si>
  <si>
    <t>АКБ, стартер и генератор</t>
  </si>
  <si>
    <t>Локальная диагностика жгута электропроводки "акб-генератор-стартер" (силовая часть)</t>
  </si>
  <si>
    <t>Ремонт жгута электропроводки "акб-генератор-стартер" (силовая часть)</t>
  </si>
  <si>
    <t>Замена жгута электропроводки "акб-генератор-стартер" (силовая часть)</t>
  </si>
  <si>
    <t>Замена АКБ</t>
  </si>
  <si>
    <t>CAN шина</t>
  </si>
  <si>
    <t>Диагностика шины данных CAN грузового автомобиля</t>
  </si>
  <si>
    <t>от 6000</t>
  </si>
  <si>
    <t>Диагностика шины данных CAN спецтехники</t>
  </si>
  <si>
    <t>Ремонт шины данных CAN грузового автомобиля</t>
  </si>
  <si>
    <t>Ремонт шины данных CAN спецтехники</t>
  </si>
  <si>
    <t>Освещение</t>
  </si>
  <si>
    <t>Диагностика освещения</t>
  </si>
  <si>
    <t>Диагностика светового прибора</t>
  </si>
  <si>
    <t>Снятие/установка/подключение главного переключателя света</t>
  </si>
  <si>
    <t>Ремонт светового электрожгута грузового автомобиля</t>
  </si>
  <si>
    <t>Ремонт светового электрожгута спецтехники</t>
  </si>
  <si>
    <t>Ремонт светового электрожгута грузового прицепа без снятия установленного</t>
  </si>
  <si>
    <t>от 18000</t>
  </si>
  <si>
    <t>Замена светового электрожгута грузового прицепа без снятия установленного</t>
  </si>
  <si>
    <t>Замена разъёмов на освещении</t>
  </si>
  <si>
    <t>Замок зажигания</t>
  </si>
  <si>
    <t>Снятие/установка/подключение замка зажигания</t>
  </si>
  <si>
    <t>Замена замка зажигания</t>
  </si>
  <si>
    <t>Мочевина</t>
  </si>
  <si>
    <t>Отключение мочевины</t>
  </si>
  <si>
    <t>Ремонт компонентов</t>
  </si>
  <si>
    <t xml:space="preserve">Проверка исправности селектора КПП </t>
  </si>
  <si>
    <t>Демонтаж селектора КПП</t>
  </si>
  <si>
    <t>Монтаж селектора КПП</t>
  </si>
  <si>
    <t>Разборка селектора КПП</t>
  </si>
  <si>
    <t>Сборка селектора КПП</t>
  </si>
  <si>
    <t>Восстановление дорожки на плате</t>
  </si>
  <si>
    <t>Восстановление разъемов на плате</t>
  </si>
  <si>
    <t>Восстановление цепи питания на плате</t>
  </si>
  <si>
    <t>Заглушка для промбировки</t>
  </si>
  <si>
    <t>Консультационные услуги 1 час</t>
  </si>
  <si>
    <t>цены действительны от 07.04.2025г.</t>
  </si>
  <si>
    <t>40 р/км</t>
  </si>
  <si>
    <t>Настройка АСН терминала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</si>
</sst>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indexed="2"/>
      <name val="Calibri"/>
      <scheme val="minor"/>
    </font>
    <font>
      <b/>
      <sz val="2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/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0" fillId="0" borderId="1" xfId="0" applyFill="1" applyBorder="1"/>
    <xf numFmtId="0" fontId="0" fillId="0" borderId="6" xfId="0" applyFill="1" applyBorder="1" applyAlignment="1">
      <alignment horizontal="center" vertical="top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3025487</xdr:colOff>
      <xdr:row>5</xdr:row>
      <xdr:rowOff>35138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3025488" cy="987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90" zoomScaleNormal="90" workbookViewId="0">
      <selection activeCell="J23" sqref="J23"/>
    </sheetView>
  </sheetViews>
  <sheetFormatPr defaultColWidth="9.140625" defaultRowHeight="15" x14ac:dyDescent="0.25"/>
  <cols>
    <col min="1" max="1" width="57.140625" style="15" customWidth="1"/>
    <col min="2" max="2" width="12.85546875" style="36" customWidth="1"/>
    <col min="3" max="3" width="12.85546875" style="16" customWidth="1"/>
    <col min="4" max="4" width="12.85546875" style="20" customWidth="1"/>
    <col min="5" max="5" width="9.140625" style="18"/>
    <col min="6" max="16384" width="9.140625" style="16"/>
  </cols>
  <sheetData>
    <row r="1" spans="1:6" x14ac:dyDescent="0.25">
      <c r="B1" s="16"/>
      <c r="D1" s="17" t="s">
        <v>0</v>
      </c>
    </row>
    <row r="2" spans="1:6" x14ac:dyDescent="0.25">
      <c r="B2" s="16"/>
      <c r="D2" s="19" t="s">
        <v>1</v>
      </c>
    </row>
    <row r="3" spans="1:6" x14ac:dyDescent="0.25">
      <c r="B3" s="16"/>
      <c r="D3" s="19" t="s">
        <v>2</v>
      </c>
    </row>
    <row r="4" spans="1:6" x14ac:dyDescent="0.25">
      <c r="B4" s="16"/>
      <c r="D4" s="19" t="s">
        <v>3</v>
      </c>
    </row>
    <row r="5" spans="1:6" x14ac:dyDescent="0.25">
      <c r="B5" s="16"/>
      <c r="D5" s="19" t="s">
        <v>4</v>
      </c>
    </row>
    <row r="6" spans="1:6" x14ac:dyDescent="0.25">
      <c r="B6" s="16"/>
      <c r="D6" s="19" t="s">
        <v>5</v>
      </c>
    </row>
    <row r="7" spans="1:6" x14ac:dyDescent="0.25">
      <c r="B7" s="16"/>
      <c r="D7" s="19" t="s">
        <v>6</v>
      </c>
    </row>
    <row r="8" spans="1:6" x14ac:dyDescent="0.25">
      <c r="B8" s="20"/>
    </row>
    <row r="9" spans="1:6" ht="28.5" x14ac:dyDescent="0.25">
      <c r="A9" s="37" t="s">
        <v>7</v>
      </c>
      <c r="B9" s="37"/>
      <c r="C9" s="37"/>
      <c r="D9" s="37"/>
      <c r="E9" s="21"/>
      <c r="F9" s="21"/>
    </row>
    <row r="10" spans="1:6" x14ac:dyDescent="0.25">
      <c r="A10" s="38" t="s">
        <v>8</v>
      </c>
      <c r="B10" s="38"/>
      <c r="C10" s="38"/>
      <c r="D10" s="38"/>
      <c r="E10" s="22"/>
      <c r="F10" s="22"/>
    </row>
    <row r="11" spans="1:6" x14ac:dyDescent="0.25">
      <c r="A11" s="38" t="s">
        <v>217</v>
      </c>
      <c r="B11" s="38"/>
      <c r="C11" s="38"/>
      <c r="D11" s="38"/>
      <c r="E11" s="22"/>
      <c r="F11" s="22"/>
    </row>
    <row r="12" spans="1:6" x14ac:dyDescent="0.25">
      <c r="A12" s="23"/>
      <c r="B12" s="23"/>
      <c r="C12" s="23"/>
      <c r="D12" s="24"/>
      <c r="E12" s="22"/>
      <c r="F12" s="22"/>
    </row>
    <row r="13" spans="1:6" ht="30" customHeight="1" x14ac:dyDescent="0.25">
      <c r="A13" s="25" t="s">
        <v>10</v>
      </c>
      <c r="B13" s="39" t="s">
        <v>11</v>
      </c>
      <c r="C13" s="39"/>
      <c r="D13" s="39"/>
      <c r="E13" s="22"/>
      <c r="F13" s="22"/>
    </row>
    <row r="14" spans="1:6" ht="30" customHeight="1" x14ac:dyDescent="0.25">
      <c r="A14" s="26" t="s">
        <v>12</v>
      </c>
      <c r="B14" s="27" t="s">
        <v>13</v>
      </c>
      <c r="C14" s="25" t="s">
        <v>14</v>
      </c>
      <c r="D14" s="27" t="s">
        <v>15</v>
      </c>
      <c r="F14" s="22"/>
    </row>
    <row r="15" spans="1:6" x14ac:dyDescent="0.25">
      <c r="A15" s="28" t="s">
        <v>16</v>
      </c>
      <c r="B15" s="29">
        <f>B33+B41+B42+B44</f>
        <v>34500</v>
      </c>
      <c r="C15" s="29">
        <f>C33+C41+C42+C44</f>
        <v>33500</v>
      </c>
      <c r="D15" s="29">
        <f>D33+D41+D42+D44</f>
        <v>30000</v>
      </c>
      <c r="F15" s="22"/>
    </row>
    <row r="16" spans="1:6" x14ac:dyDescent="0.25">
      <c r="A16" s="28" t="s">
        <v>17</v>
      </c>
      <c r="B16" s="29">
        <f>B34+B40+B42+B44</f>
        <v>53000</v>
      </c>
      <c r="C16" s="29">
        <f>C34+C40+C42+C44</f>
        <v>51000</v>
      </c>
      <c r="D16" s="29">
        <f>D34+D40+D42+D44</f>
        <v>49000</v>
      </c>
      <c r="F16" s="22"/>
    </row>
    <row r="17" spans="1:6" x14ac:dyDescent="0.25">
      <c r="A17" s="28" t="s">
        <v>18</v>
      </c>
      <c r="B17" s="29">
        <f>B34+B39+B42+B44</f>
        <v>50000</v>
      </c>
      <c r="C17" s="29">
        <f>C34+C39+C42+C44</f>
        <v>49000</v>
      </c>
      <c r="D17" s="29">
        <f>D34+D39+D42+D44</f>
        <v>47500</v>
      </c>
      <c r="F17" s="22"/>
    </row>
    <row r="18" spans="1:6" x14ac:dyDescent="0.25">
      <c r="A18" s="28" t="s">
        <v>19</v>
      </c>
      <c r="B18" s="29">
        <f>B35+B40+B42+B44</f>
        <v>54000</v>
      </c>
      <c r="C18" s="29">
        <f>C35+C40+C42+C44</f>
        <v>52000</v>
      </c>
      <c r="D18" s="29">
        <f>D35+D40+D42+D44</f>
        <v>50000</v>
      </c>
      <c r="F18" s="22"/>
    </row>
    <row r="19" spans="1:6" x14ac:dyDescent="0.25">
      <c r="A19" s="28" t="s">
        <v>20</v>
      </c>
      <c r="B19" s="29">
        <f>B35+B39+B42+B44</f>
        <v>51000</v>
      </c>
      <c r="C19" s="29">
        <f t="shared" ref="C19:D19" si="0">C35+C39+C42+C44</f>
        <v>50000</v>
      </c>
      <c r="D19" s="29">
        <f t="shared" si="0"/>
        <v>48500</v>
      </c>
      <c r="F19" s="22"/>
    </row>
    <row r="20" spans="1:6" x14ac:dyDescent="0.25">
      <c r="A20" s="28" t="s">
        <v>21</v>
      </c>
      <c r="B20" s="29">
        <f>B42+B44</f>
        <v>8000</v>
      </c>
      <c r="C20" s="29">
        <f>C42+C44</f>
        <v>7000</v>
      </c>
      <c r="D20" s="29">
        <f>D42+D44</f>
        <v>5500</v>
      </c>
      <c r="F20" s="22"/>
    </row>
    <row r="21" spans="1:6" x14ac:dyDescent="0.25">
      <c r="A21" s="28" t="s">
        <v>22</v>
      </c>
      <c r="B21" s="29">
        <f>B44</f>
        <v>4000</v>
      </c>
      <c r="C21" s="29">
        <f>C44</f>
        <v>3500</v>
      </c>
      <c r="D21" s="29">
        <f>D44</f>
        <v>2500</v>
      </c>
      <c r="F21" s="22"/>
    </row>
    <row r="22" spans="1:6" x14ac:dyDescent="0.25">
      <c r="A22" s="28" t="s">
        <v>23</v>
      </c>
      <c r="B22" s="40" t="s">
        <v>218</v>
      </c>
      <c r="C22" s="41"/>
      <c r="D22" s="42"/>
      <c r="F22" s="22"/>
    </row>
    <row r="23" spans="1:6" ht="30" customHeight="1" x14ac:dyDescent="0.25">
      <c r="A23" s="26" t="s">
        <v>24</v>
      </c>
      <c r="B23" s="27" t="s">
        <v>13</v>
      </c>
      <c r="C23" s="25" t="s">
        <v>14</v>
      </c>
      <c r="D23" s="27" t="s">
        <v>15</v>
      </c>
    </row>
    <row r="24" spans="1:6" x14ac:dyDescent="0.25">
      <c r="A24" s="28" t="s">
        <v>25</v>
      </c>
      <c r="B24" s="29">
        <v>5200</v>
      </c>
      <c r="C24" s="30" t="s">
        <v>26</v>
      </c>
      <c r="D24" s="30" t="s">
        <v>26</v>
      </c>
    </row>
    <row r="25" spans="1:6" x14ac:dyDescent="0.25">
      <c r="A25" s="28" t="s">
        <v>27</v>
      </c>
      <c r="B25" s="29">
        <v>7000</v>
      </c>
      <c r="C25" s="30" t="s">
        <v>26</v>
      </c>
      <c r="D25" s="30" t="s">
        <v>26</v>
      </c>
    </row>
    <row r="26" spans="1:6" x14ac:dyDescent="0.25">
      <c r="A26" s="28" t="s">
        <v>28</v>
      </c>
      <c r="B26" s="29">
        <v>5200</v>
      </c>
      <c r="C26" s="30" t="s">
        <v>26</v>
      </c>
      <c r="D26" s="30" t="s">
        <v>26</v>
      </c>
    </row>
    <row r="27" spans="1:6" x14ac:dyDescent="0.25">
      <c r="A27" s="28" t="s">
        <v>29</v>
      </c>
      <c r="B27" s="29">
        <v>5200</v>
      </c>
      <c r="C27" s="30" t="s">
        <v>26</v>
      </c>
      <c r="D27" s="30" t="s">
        <v>26</v>
      </c>
    </row>
    <row r="28" spans="1:6" x14ac:dyDescent="0.25">
      <c r="A28" s="28" t="s">
        <v>30</v>
      </c>
      <c r="B28" s="29" t="s">
        <v>26</v>
      </c>
      <c r="C28" s="30" t="s">
        <v>26</v>
      </c>
      <c r="D28" s="30" t="s">
        <v>26</v>
      </c>
    </row>
    <row r="29" spans="1:6" x14ac:dyDescent="0.25">
      <c r="A29" s="28" t="s">
        <v>31</v>
      </c>
      <c r="B29" s="29" t="s">
        <v>26</v>
      </c>
      <c r="C29" s="30" t="s">
        <v>26</v>
      </c>
      <c r="D29" s="30" t="s">
        <v>26</v>
      </c>
    </row>
    <row r="30" spans="1:6" x14ac:dyDescent="0.25">
      <c r="A30" s="28" t="s">
        <v>32</v>
      </c>
      <c r="B30" s="29">
        <v>200</v>
      </c>
      <c r="C30" s="30" t="s">
        <v>26</v>
      </c>
      <c r="D30" s="30" t="s">
        <v>26</v>
      </c>
    </row>
    <row r="31" spans="1:6" x14ac:dyDescent="0.25">
      <c r="A31" s="28" t="s">
        <v>33</v>
      </c>
      <c r="B31" s="29">
        <v>500</v>
      </c>
      <c r="C31" s="30" t="s">
        <v>26</v>
      </c>
      <c r="D31" s="30" t="s">
        <v>26</v>
      </c>
    </row>
    <row r="32" spans="1:6" ht="30" customHeight="1" x14ac:dyDescent="0.25">
      <c r="A32" s="26" t="s">
        <v>34</v>
      </c>
      <c r="B32" s="27" t="s">
        <v>13</v>
      </c>
      <c r="C32" s="25" t="s">
        <v>14</v>
      </c>
      <c r="D32" s="27" t="s">
        <v>15</v>
      </c>
    </row>
    <row r="33" spans="1:4" x14ac:dyDescent="0.25">
      <c r="A33" s="28" t="s">
        <v>35</v>
      </c>
      <c r="B33" s="29">
        <v>25500</v>
      </c>
      <c r="C33" s="30">
        <v>25500</v>
      </c>
      <c r="D33" s="30">
        <v>23500</v>
      </c>
    </row>
    <row r="34" spans="1:4" x14ac:dyDescent="0.25">
      <c r="A34" s="28" t="s">
        <v>36</v>
      </c>
      <c r="B34" s="29">
        <v>39000</v>
      </c>
      <c r="C34" s="30">
        <v>39000</v>
      </c>
      <c r="D34" s="30">
        <v>39000</v>
      </c>
    </row>
    <row r="35" spans="1:4" x14ac:dyDescent="0.25">
      <c r="A35" s="28" t="s">
        <v>37</v>
      </c>
      <c r="B35" s="29">
        <v>40000</v>
      </c>
      <c r="C35" s="29">
        <v>40000</v>
      </c>
      <c r="D35" s="29">
        <v>40000</v>
      </c>
    </row>
    <row r="36" spans="1:4" x14ac:dyDescent="0.25">
      <c r="A36" s="28" t="s">
        <v>38</v>
      </c>
      <c r="B36" s="29">
        <v>2000</v>
      </c>
      <c r="C36" s="30">
        <v>1800</v>
      </c>
      <c r="D36" s="30">
        <v>1800</v>
      </c>
    </row>
    <row r="37" spans="1:4" x14ac:dyDescent="0.25">
      <c r="A37" s="28" t="s">
        <v>39</v>
      </c>
      <c r="B37" s="29">
        <v>100</v>
      </c>
      <c r="C37" s="29">
        <v>100</v>
      </c>
      <c r="D37" s="30" t="s">
        <v>26</v>
      </c>
    </row>
    <row r="38" spans="1:4" ht="30" x14ac:dyDescent="0.25">
      <c r="A38" s="26" t="s">
        <v>40</v>
      </c>
      <c r="B38" s="27" t="s">
        <v>13</v>
      </c>
      <c r="C38" s="25" t="s">
        <v>14</v>
      </c>
      <c r="D38" s="27" t="s">
        <v>15</v>
      </c>
    </row>
    <row r="39" spans="1:4" x14ac:dyDescent="0.25">
      <c r="A39" s="28" t="s">
        <v>41</v>
      </c>
      <c r="B39" s="29">
        <v>3000</v>
      </c>
      <c r="C39" s="29">
        <v>3000</v>
      </c>
      <c r="D39" s="29">
        <v>3000</v>
      </c>
    </row>
    <row r="40" spans="1:4" x14ac:dyDescent="0.25">
      <c r="A40" s="28" t="s">
        <v>42</v>
      </c>
      <c r="B40" s="29">
        <v>6000</v>
      </c>
      <c r="C40" s="30">
        <v>5000</v>
      </c>
      <c r="D40" s="30">
        <v>4500</v>
      </c>
    </row>
    <row r="41" spans="1:4" x14ac:dyDescent="0.25">
      <c r="A41" s="28" t="s">
        <v>43</v>
      </c>
      <c r="B41" s="29">
        <v>1000</v>
      </c>
      <c r="C41" s="30">
        <v>1000</v>
      </c>
      <c r="D41" s="30">
        <v>1000</v>
      </c>
    </row>
    <row r="42" spans="1:4" x14ac:dyDescent="0.25">
      <c r="A42" s="28" t="s">
        <v>44</v>
      </c>
      <c r="B42" s="29">
        <v>4000</v>
      </c>
      <c r="C42" s="30">
        <v>3500</v>
      </c>
      <c r="D42" s="30">
        <v>3000</v>
      </c>
    </row>
    <row r="43" spans="1:4" x14ac:dyDescent="0.25">
      <c r="A43" s="28" t="s">
        <v>45</v>
      </c>
      <c r="B43" s="29">
        <v>1000</v>
      </c>
      <c r="C43" s="30">
        <v>1000</v>
      </c>
      <c r="D43" s="30">
        <v>1000</v>
      </c>
    </row>
    <row r="44" spans="1:4" x14ac:dyDescent="0.25">
      <c r="A44" s="28" t="s">
        <v>22</v>
      </c>
      <c r="B44" s="29">
        <v>4000</v>
      </c>
      <c r="C44" s="30">
        <v>3500</v>
      </c>
      <c r="D44" s="30">
        <v>2500</v>
      </c>
    </row>
    <row r="45" spans="1:4" x14ac:dyDescent="0.25">
      <c r="A45" s="28" t="s">
        <v>46</v>
      </c>
      <c r="B45" s="30" t="s">
        <v>26</v>
      </c>
      <c r="C45" s="30" t="s">
        <v>26</v>
      </c>
      <c r="D45" s="30" t="s">
        <v>26</v>
      </c>
    </row>
    <row r="46" spans="1:4" x14ac:dyDescent="0.25">
      <c r="A46" s="28" t="s">
        <v>47</v>
      </c>
      <c r="B46" s="29">
        <v>1000</v>
      </c>
      <c r="C46" s="30">
        <v>1000</v>
      </c>
      <c r="D46" s="30">
        <v>1000</v>
      </c>
    </row>
    <row r="47" spans="1:4" x14ac:dyDescent="0.25">
      <c r="A47" s="28" t="s">
        <v>48</v>
      </c>
      <c r="B47" s="29">
        <v>1000</v>
      </c>
      <c r="C47" s="30">
        <v>1000</v>
      </c>
      <c r="D47" s="30">
        <v>1000</v>
      </c>
    </row>
    <row r="48" spans="1:4" x14ac:dyDescent="0.25">
      <c r="A48" s="28" t="s">
        <v>49</v>
      </c>
      <c r="B48" s="29">
        <v>3000</v>
      </c>
      <c r="C48" s="30">
        <v>2500</v>
      </c>
      <c r="D48" s="30">
        <v>2000</v>
      </c>
    </row>
    <row r="49" spans="1:4" x14ac:dyDescent="0.25">
      <c r="A49" s="28" t="s">
        <v>50</v>
      </c>
      <c r="B49" s="30" t="s">
        <v>26</v>
      </c>
      <c r="C49" s="30" t="s">
        <v>26</v>
      </c>
      <c r="D49" s="30" t="s">
        <v>26</v>
      </c>
    </row>
    <row r="50" spans="1:4" ht="30" customHeight="1" x14ac:dyDescent="0.25">
      <c r="A50" s="26" t="s">
        <v>51</v>
      </c>
      <c r="B50" s="27" t="s">
        <v>13</v>
      </c>
      <c r="C50" s="25" t="s">
        <v>14</v>
      </c>
      <c r="D50" s="27" t="s">
        <v>15</v>
      </c>
    </row>
    <row r="51" spans="1:4" x14ac:dyDescent="0.25">
      <c r="A51" s="28" t="s">
        <v>52</v>
      </c>
      <c r="B51" s="29">
        <v>1000</v>
      </c>
      <c r="C51" s="29">
        <v>500</v>
      </c>
      <c r="D51" s="29">
        <v>500</v>
      </c>
    </row>
    <row r="52" spans="1:4" x14ac:dyDescent="0.25">
      <c r="A52" s="28" t="s">
        <v>53</v>
      </c>
      <c r="B52" s="29">
        <v>1000</v>
      </c>
      <c r="C52" s="29">
        <v>1000</v>
      </c>
      <c r="D52" s="29">
        <v>1000</v>
      </c>
    </row>
    <row r="53" spans="1:4" x14ac:dyDescent="0.25">
      <c r="A53" s="28" t="s">
        <v>54</v>
      </c>
      <c r="B53" s="29">
        <v>1000</v>
      </c>
      <c r="C53" s="29">
        <v>500</v>
      </c>
      <c r="D53" s="29">
        <v>500</v>
      </c>
    </row>
    <row r="54" spans="1:4" x14ac:dyDescent="0.25">
      <c r="A54" s="28" t="s">
        <v>55</v>
      </c>
      <c r="B54" s="29">
        <v>1000</v>
      </c>
      <c r="C54" s="29">
        <v>500</v>
      </c>
      <c r="D54" s="29">
        <v>500</v>
      </c>
    </row>
    <row r="55" spans="1:4" x14ac:dyDescent="0.25">
      <c r="A55" s="28" t="s">
        <v>56</v>
      </c>
      <c r="B55" s="29">
        <v>1500</v>
      </c>
      <c r="C55" s="30">
        <v>1000</v>
      </c>
      <c r="D55" s="30">
        <v>1000</v>
      </c>
    </row>
    <row r="56" spans="1:4" x14ac:dyDescent="0.25">
      <c r="A56" s="28" t="s">
        <v>57</v>
      </c>
      <c r="B56" s="29">
        <v>1000</v>
      </c>
      <c r="C56" s="29">
        <v>800</v>
      </c>
      <c r="D56" s="29">
        <v>800</v>
      </c>
    </row>
    <row r="57" spans="1:4" x14ac:dyDescent="0.25">
      <c r="A57" s="28" t="s">
        <v>58</v>
      </c>
      <c r="B57" s="29">
        <v>1000</v>
      </c>
      <c r="C57" s="29">
        <v>1000</v>
      </c>
      <c r="D57" s="29">
        <v>1000</v>
      </c>
    </row>
    <row r="58" spans="1:4" x14ac:dyDescent="0.25">
      <c r="A58" s="28" t="s">
        <v>59</v>
      </c>
      <c r="B58" s="29">
        <v>1000</v>
      </c>
      <c r="C58" s="29">
        <v>800</v>
      </c>
      <c r="D58" s="29">
        <v>800</v>
      </c>
    </row>
    <row r="59" spans="1:4" x14ac:dyDescent="0.25">
      <c r="A59" s="28" t="s">
        <v>60</v>
      </c>
      <c r="B59" s="29">
        <v>1000</v>
      </c>
      <c r="C59" s="29">
        <v>1000</v>
      </c>
      <c r="D59" s="29">
        <v>1000</v>
      </c>
    </row>
    <row r="60" spans="1:4" x14ac:dyDescent="0.25">
      <c r="A60" s="28" t="s">
        <v>61</v>
      </c>
      <c r="B60" s="29">
        <v>1500</v>
      </c>
      <c r="C60" s="30">
        <v>1500</v>
      </c>
      <c r="D60" s="30">
        <v>1500</v>
      </c>
    </row>
    <row r="61" spans="1:4" x14ac:dyDescent="0.25">
      <c r="A61" s="28" t="s">
        <v>62</v>
      </c>
      <c r="B61" s="29">
        <v>2600</v>
      </c>
      <c r="C61" s="30">
        <v>2600</v>
      </c>
      <c r="D61" s="30">
        <v>2600</v>
      </c>
    </row>
    <row r="62" spans="1:4" x14ac:dyDescent="0.25">
      <c r="A62" s="28" t="s">
        <v>63</v>
      </c>
      <c r="B62" s="29">
        <v>1100</v>
      </c>
      <c r="C62" s="30">
        <v>1100</v>
      </c>
      <c r="D62" s="30">
        <v>1100</v>
      </c>
    </row>
    <row r="63" spans="1:4" x14ac:dyDescent="0.25">
      <c r="A63" s="28" t="s">
        <v>64</v>
      </c>
      <c r="B63" s="29">
        <v>2800</v>
      </c>
      <c r="C63" s="29">
        <v>2800</v>
      </c>
      <c r="D63" s="29">
        <v>2800</v>
      </c>
    </row>
    <row r="64" spans="1:4" x14ac:dyDescent="0.25">
      <c r="A64" s="28" t="s">
        <v>65</v>
      </c>
      <c r="B64" s="29">
        <v>1200</v>
      </c>
      <c r="C64" s="30">
        <v>1200</v>
      </c>
      <c r="D64" s="30">
        <v>1200</v>
      </c>
    </row>
    <row r="65" spans="1:4" x14ac:dyDescent="0.25">
      <c r="A65" s="28" t="s">
        <v>66</v>
      </c>
      <c r="B65" s="29">
        <v>500</v>
      </c>
      <c r="C65" s="30">
        <v>500</v>
      </c>
      <c r="D65" s="30">
        <v>500</v>
      </c>
    </row>
    <row r="66" spans="1:4" x14ac:dyDescent="0.25">
      <c r="A66" s="28" t="s">
        <v>67</v>
      </c>
      <c r="B66" s="29">
        <v>600</v>
      </c>
      <c r="C66" s="30">
        <v>600</v>
      </c>
      <c r="D66" s="30">
        <v>600</v>
      </c>
    </row>
    <row r="67" spans="1:4" x14ac:dyDescent="0.25">
      <c r="A67" s="28" t="s">
        <v>68</v>
      </c>
      <c r="B67" s="29">
        <v>1500</v>
      </c>
      <c r="C67" s="30">
        <v>1500</v>
      </c>
      <c r="D67" s="30">
        <v>1500</v>
      </c>
    </row>
    <row r="68" spans="1:4" x14ac:dyDescent="0.25">
      <c r="A68" s="28" t="s">
        <v>69</v>
      </c>
      <c r="B68" s="29">
        <v>2300</v>
      </c>
      <c r="C68" s="30">
        <v>2300</v>
      </c>
      <c r="D68" s="30">
        <v>2300</v>
      </c>
    </row>
    <row r="69" spans="1:4" x14ac:dyDescent="0.25">
      <c r="A69" s="28" t="s">
        <v>70</v>
      </c>
      <c r="B69" s="29">
        <v>2600</v>
      </c>
      <c r="C69" s="30">
        <v>2600</v>
      </c>
      <c r="D69" s="30">
        <v>2600</v>
      </c>
    </row>
    <row r="70" spans="1:4" x14ac:dyDescent="0.25">
      <c r="A70" s="28" t="s">
        <v>71</v>
      </c>
      <c r="B70" s="29">
        <v>1500</v>
      </c>
      <c r="C70" s="30">
        <v>1500</v>
      </c>
      <c r="D70" s="30">
        <v>1500</v>
      </c>
    </row>
    <row r="71" spans="1:4" x14ac:dyDescent="0.25">
      <c r="A71" s="28" t="s">
        <v>215</v>
      </c>
      <c r="B71" s="29">
        <v>250</v>
      </c>
      <c r="C71" s="30">
        <v>250</v>
      </c>
      <c r="D71" s="30">
        <v>250</v>
      </c>
    </row>
    <row r="72" spans="1:4" x14ac:dyDescent="0.25">
      <c r="A72" s="28" t="s">
        <v>72</v>
      </c>
      <c r="B72" s="29">
        <v>1500</v>
      </c>
      <c r="C72" s="29">
        <v>1500</v>
      </c>
      <c r="D72" s="29">
        <v>1500</v>
      </c>
    </row>
    <row r="73" spans="1:4" x14ac:dyDescent="0.25">
      <c r="A73" s="28" t="s">
        <v>216</v>
      </c>
      <c r="B73" s="29">
        <v>3500</v>
      </c>
      <c r="C73" s="29" t="s">
        <v>26</v>
      </c>
      <c r="D73" s="29" t="s">
        <v>26</v>
      </c>
    </row>
  </sheetData>
  <mergeCells count="5">
    <mergeCell ref="A9:D9"/>
    <mergeCell ref="A10:D10"/>
    <mergeCell ref="A11:D11"/>
    <mergeCell ref="B13:D13"/>
    <mergeCell ref="B22:D22"/>
  </mergeCells>
  <pageMargins left="0.25" right="0.25" top="0.75" bottom="0.75" header="0.3" footer="0.3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5" zoomScale="80" workbookViewId="0">
      <selection activeCell="A64" sqref="A64"/>
    </sheetView>
  </sheetViews>
  <sheetFormatPr defaultColWidth="9.140625" defaultRowHeight="15" x14ac:dyDescent="0.25"/>
  <cols>
    <col min="1" max="1" width="72.5703125" style="15" customWidth="1"/>
    <col min="2" max="2" width="12.85546875" style="36" customWidth="1"/>
    <col min="3" max="4" width="12.85546875" style="16" customWidth="1"/>
    <col min="5" max="5" width="9.140625" style="18"/>
    <col min="6" max="16384" width="9.140625" style="16"/>
  </cols>
  <sheetData>
    <row r="1" spans="1:6" x14ac:dyDescent="0.25">
      <c r="B1" s="16"/>
      <c r="D1" s="17" t="s">
        <v>0</v>
      </c>
    </row>
    <row r="2" spans="1:6" x14ac:dyDescent="0.25">
      <c r="B2" s="16"/>
      <c r="D2" s="19" t="s">
        <v>1</v>
      </c>
    </row>
    <row r="3" spans="1:6" x14ac:dyDescent="0.25">
      <c r="B3" s="16"/>
      <c r="D3" s="19" t="s">
        <v>2</v>
      </c>
    </row>
    <row r="4" spans="1:6" x14ac:dyDescent="0.25">
      <c r="B4" s="16"/>
      <c r="D4" s="19" t="s">
        <v>3</v>
      </c>
    </row>
    <row r="5" spans="1:6" x14ac:dyDescent="0.25">
      <c r="B5" s="16"/>
      <c r="D5" s="19" t="s">
        <v>4</v>
      </c>
    </row>
    <row r="6" spans="1:6" x14ac:dyDescent="0.25">
      <c r="B6" s="16"/>
      <c r="D6" s="19" t="s">
        <v>5</v>
      </c>
    </row>
    <row r="7" spans="1:6" x14ac:dyDescent="0.25">
      <c r="B7" s="16"/>
      <c r="D7" s="19" t="s">
        <v>6</v>
      </c>
    </row>
    <row r="8" spans="1:6" x14ac:dyDescent="0.25">
      <c r="B8" s="20"/>
      <c r="D8" s="20"/>
    </row>
    <row r="9" spans="1:6" ht="28.5" x14ac:dyDescent="0.25">
      <c r="A9" s="37" t="s">
        <v>7</v>
      </c>
      <c r="B9" s="37"/>
      <c r="C9" s="37"/>
      <c r="D9" s="37"/>
      <c r="E9" s="21"/>
      <c r="F9" s="21"/>
    </row>
    <row r="10" spans="1:6" x14ac:dyDescent="0.25">
      <c r="A10" s="38" t="s">
        <v>8</v>
      </c>
      <c r="B10" s="38"/>
      <c r="C10" s="38"/>
      <c r="D10" s="38"/>
      <c r="E10" s="22"/>
      <c r="F10" s="22"/>
    </row>
    <row r="11" spans="1:6" x14ac:dyDescent="0.25">
      <c r="A11" s="38" t="s">
        <v>217</v>
      </c>
      <c r="B11" s="38"/>
      <c r="C11" s="38"/>
      <c r="D11" s="38"/>
      <c r="E11" s="22"/>
      <c r="F11" s="22"/>
    </row>
    <row r="12" spans="1:6" x14ac:dyDescent="0.25">
      <c r="A12" s="23"/>
      <c r="B12" s="23"/>
      <c r="C12" s="23"/>
      <c r="D12" s="24"/>
      <c r="E12" s="22"/>
      <c r="F12" s="22"/>
    </row>
    <row r="13" spans="1:6" ht="30" customHeight="1" x14ac:dyDescent="0.25">
      <c r="A13" s="25" t="s">
        <v>10</v>
      </c>
      <c r="B13" s="39" t="s">
        <v>11</v>
      </c>
      <c r="C13" s="39"/>
      <c r="D13" s="39"/>
      <c r="E13" s="22"/>
      <c r="F13" s="22"/>
    </row>
    <row r="14" spans="1:6" ht="30" customHeight="1" x14ac:dyDescent="0.25">
      <c r="A14" s="26" t="s">
        <v>12</v>
      </c>
      <c r="B14" s="27" t="s">
        <v>13</v>
      </c>
      <c r="C14" s="25" t="s">
        <v>14</v>
      </c>
      <c r="D14" s="27" t="s">
        <v>15</v>
      </c>
    </row>
    <row r="15" spans="1:6" x14ac:dyDescent="0.25">
      <c r="A15" s="28" t="s">
        <v>73</v>
      </c>
      <c r="B15" s="29">
        <f>B29+B50+B54</f>
        <v>8000</v>
      </c>
      <c r="C15" s="29">
        <f>C29+C50+C54</f>
        <v>7500</v>
      </c>
      <c r="D15" s="29">
        <f>D29+D50+D54</f>
        <v>6500</v>
      </c>
    </row>
    <row r="16" spans="1:6" x14ac:dyDescent="0.25">
      <c r="A16" s="28" t="s">
        <v>74</v>
      </c>
      <c r="B16" s="29">
        <f>B30+B50+B52+B54</f>
        <v>11500</v>
      </c>
      <c r="C16" s="29">
        <f>C30+C50+C52+C54</f>
        <v>10500</v>
      </c>
      <c r="D16" s="29">
        <f>D30+D50+D52+D54</f>
        <v>10000</v>
      </c>
    </row>
    <row r="17" spans="1:4" x14ac:dyDescent="0.25">
      <c r="A17" s="28" t="s">
        <v>75</v>
      </c>
      <c r="B17" s="29">
        <f>B32+B50+B55</f>
        <v>35000</v>
      </c>
      <c r="C17" s="29">
        <f>C32+C50+C55</f>
        <v>31500</v>
      </c>
      <c r="D17" s="29">
        <f>D32+D50+D55</f>
        <v>30000</v>
      </c>
    </row>
    <row r="18" spans="1:4" x14ac:dyDescent="0.25">
      <c r="A18" s="28" t="s">
        <v>76</v>
      </c>
      <c r="B18" s="29">
        <f>B29+B33+B50+B54+B58+B60</f>
        <v>21500</v>
      </c>
      <c r="C18" s="29">
        <f>C29+C33+C50+C54+C58+C60</f>
        <v>19000</v>
      </c>
      <c r="D18" s="29">
        <f>D29+D33+D50+D54+D58+D60</f>
        <v>17000</v>
      </c>
    </row>
    <row r="19" spans="1:4" x14ac:dyDescent="0.25">
      <c r="A19" s="28" t="s">
        <v>77</v>
      </c>
      <c r="B19" s="29">
        <f>B30+B33+B50+B52+B54+B58+B60</f>
        <v>25000</v>
      </c>
      <c r="C19" s="29">
        <f>C30+C33+C50+C52+C54+C58+C60</f>
        <v>22000</v>
      </c>
      <c r="D19" s="29">
        <f>D30+D33+D50+D52+D54+D58+D60</f>
        <v>20500</v>
      </c>
    </row>
    <row r="20" spans="1:4" x14ac:dyDescent="0.25">
      <c r="A20" s="28" t="s">
        <v>78</v>
      </c>
      <c r="B20" s="29">
        <f>B36+B39+B45+B65+B66</f>
        <v>34750</v>
      </c>
      <c r="C20" s="29">
        <f>C36+C39+C45+C65+C66</f>
        <v>31500</v>
      </c>
      <c r="D20" s="29">
        <f>D36+D39+D45+D65+D66</f>
        <v>31000</v>
      </c>
    </row>
    <row r="21" spans="1:4" x14ac:dyDescent="0.25">
      <c r="A21" s="28" t="s">
        <v>79</v>
      </c>
      <c r="B21" s="29">
        <f>B35+B38+B41*4+B46*4+B65+B66*4</f>
        <v>65500</v>
      </c>
      <c r="C21" s="29">
        <f>C35+C38+C41*4+C46*4+C65+C66*4</f>
        <v>59600</v>
      </c>
      <c r="D21" s="29">
        <f>D35+D38+D41*4+D46*4+D65+D66*4</f>
        <v>59100</v>
      </c>
    </row>
    <row r="22" spans="1:4" x14ac:dyDescent="0.25">
      <c r="A22" s="28" t="s">
        <v>23</v>
      </c>
      <c r="B22" s="40" t="s">
        <v>218</v>
      </c>
      <c r="C22" s="41"/>
      <c r="D22" s="42"/>
    </row>
    <row r="23" spans="1:4" ht="30" x14ac:dyDescent="0.25">
      <c r="A23" s="26" t="s">
        <v>80</v>
      </c>
      <c r="B23" s="27" t="s">
        <v>13</v>
      </c>
      <c r="C23" s="25" t="s">
        <v>14</v>
      </c>
      <c r="D23" s="27" t="s">
        <v>15</v>
      </c>
    </row>
    <row r="24" spans="1:4" x14ac:dyDescent="0.25">
      <c r="A24" s="28" t="s">
        <v>81</v>
      </c>
      <c r="B24" s="43">
        <v>600</v>
      </c>
      <c r="C24" s="43"/>
      <c r="D24" s="43"/>
    </row>
    <row r="25" spans="1:4" x14ac:dyDescent="0.25">
      <c r="A25" s="28" t="s">
        <v>82</v>
      </c>
      <c r="B25" s="43">
        <v>450</v>
      </c>
      <c r="C25" s="43"/>
      <c r="D25" s="43"/>
    </row>
    <row r="26" spans="1:4" x14ac:dyDescent="0.25">
      <c r="A26" s="28" t="s">
        <v>83</v>
      </c>
      <c r="B26" s="44">
        <v>600</v>
      </c>
      <c r="C26" s="44"/>
      <c r="D26" s="44"/>
    </row>
    <row r="27" spans="1:4" x14ac:dyDescent="0.25">
      <c r="A27" s="28" t="s">
        <v>84</v>
      </c>
      <c r="B27" s="43" t="s">
        <v>26</v>
      </c>
      <c r="C27" s="43"/>
      <c r="D27" s="43"/>
    </row>
    <row r="28" spans="1:4" ht="30" x14ac:dyDescent="0.25">
      <c r="A28" s="26" t="s">
        <v>85</v>
      </c>
      <c r="B28" s="27" t="s">
        <v>13</v>
      </c>
      <c r="C28" s="25" t="s">
        <v>14</v>
      </c>
      <c r="D28" s="27" t="s">
        <v>15</v>
      </c>
    </row>
    <row r="29" spans="1:4" x14ac:dyDescent="0.25">
      <c r="A29" s="28" t="s">
        <v>86</v>
      </c>
      <c r="B29" s="29">
        <v>3500</v>
      </c>
      <c r="C29" s="30">
        <v>3500</v>
      </c>
      <c r="D29" s="31">
        <v>3000</v>
      </c>
    </row>
    <row r="30" spans="1:4" x14ac:dyDescent="0.25">
      <c r="A30" s="28" t="s">
        <v>87</v>
      </c>
      <c r="B30" s="29">
        <v>6000</v>
      </c>
      <c r="C30" s="30">
        <v>5500</v>
      </c>
      <c r="D30" s="31">
        <v>5500</v>
      </c>
    </row>
    <row r="31" spans="1:4" x14ac:dyDescent="0.25">
      <c r="A31" s="28" t="s">
        <v>88</v>
      </c>
      <c r="B31" s="29">
        <v>6000</v>
      </c>
      <c r="C31" s="30">
        <v>5500</v>
      </c>
      <c r="D31" s="31">
        <v>5000</v>
      </c>
    </row>
    <row r="32" spans="1:4" x14ac:dyDescent="0.25">
      <c r="A32" s="28" t="s">
        <v>89</v>
      </c>
      <c r="B32" s="29">
        <v>29500</v>
      </c>
      <c r="C32" s="30">
        <v>26500</v>
      </c>
      <c r="D32" s="31">
        <v>25500</v>
      </c>
    </row>
    <row r="33" spans="1:4" x14ac:dyDescent="0.25">
      <c r="A33" s="28" t="s">
        <v>90</v>
      </c>
      <c r="B33" s="29">
        <v>6500</v>
      </c>
      <c r="C33" s="30">
        <v>6500</v>
      </c>
      <c r="D33" s="31">
        <v>5500</v>
      </c>
    </row>
    <row r="34" spans="1:4" x14ac:dyDescent="0.25">
      <c r="A34" s="28" t="s">
        <v>91</v>
      </c>
      <c r="B34" s="29">
        <v>2300</v>
      </c>
      <c r="C34" s="30">
        <v>2300</v>
      </c>
      <c r="D34" s="31">
        <v>2300</v>
      </c>
    </row>
    <row r="35" spans="1:4" x14ac:dyDescent="0.25">
      <c r="A35" s="28" t="s">
        <v>92</v>
      </c>
      <c r="B35" s="29">
        <v>30800</v>
      </c>
      <c r="C35" s="30">
        <v>27100</v>
      </c>
      <c r="D35" s="31">
        <v>27100</v>
      </c>
    </row>
    <row r="36" spans="1:4" x14ac:dyDescent="0.25">
      <c r="A36" s="28" t="s">
        <v>93</v>
      </c>
      <c r="B36" s="29">
        <v>18800</v>
      </c>
      <c r="C36" s="30">
        <v>16600</v>
      </c>
      <c r="D36" s="31">
        <v>16600</v>
      </c>
    </row>
    <row r="37" spans="1:4" x14ac:dyDescent="0.25">
      <c r="A37" s="28" t="s">
        <v>94</v>
      </c>
      <c r="B37" s="29">
        <v>21200</v>
      </c>
      <c r="C37" s="30">
        <v>17500</v>
      </c>
      <c r="D37" s="31">
        <v>17500</v>
      </c>
    </row>
    <row r="38" spans="1:4" x14ac:dyDescent="0.25">
      <c r="A38" s="28" t="s">
        <v>95</v>
      </c>
      <c r="B38" s="29">
        <v>7500</v>
      </c>
      <c r="C38" s="30">
        <v>7500</v>
      </c>
      <c r="D38" s="31">
        <v>7500</v>
      </c>
    </row>
    <row r="39" spans="1:4" x14ac:dyDescent="0.25">
      <c r="A39" s="32" t="s">
        <v>96</v>
      </c>
      <c r="B39" s="29">
        <v>7500</v>
      </c>
      <c r="C39" s="30">
        <v>7500</v>
      </c>
      <c r="D39" s="31">
        <v>7500</v>
      </c>
    </row>
    <row r="40" spans="1:4" x14ac:dyDescent="0.25">
      <c r="A40" s="28" t="s">
        <v>97</v>
      </c>
      <c r="B40" s="29">
        <v>4300</v>
      </c>
      <c r="C40" s="30">
        <v>3800</v>
      </c>
      <c r="D40" s="31">
        <v>3800</v>
      </c>
    </row>
    <row r="41" spans="1:4" x14ac:dyDescent="0.25">
      <c r="A41" s="28" t="s">
        <v>98</v>
      </c>
      <c r="B41" s="29">
        <v>2500</v>
      </c>
      <c r="C41" s="30">
        <v>2300</v>
      </c>
      <c r="D41" s="31">
        <v>2300</v>
      </c>
    </row>
    <row r="42" spans="1:4" x14ac:dyDescent="0.25">
      <c r="A42" s="32" t="s">
        <v>99</v>
      </c>
      <c r="B42" s="29">
        <v>2400</v>
      </c>
      <c r="C42" s="30">
        <v>2100</v>
      </c>
      <c r="D42" s="31">
        <v>2100</v>
      </c>
    </row>
    <row r="43" spans="1:4" x14ac:dyDescent="0.25">
      <c r="A43" s="28" t="s">
        <v>100</v>
      </c>
      <c r="B43" s="29">
        <v>2600</v>
      </c>
      <c r="C43" s="30">
        <v>2600</v>
      </c>
      <c r="D43" s="31">
        <v>2600</v>
      </c>
    </row>
    <row r="44" spans="1:4" x14ac:dyDescent="0.25">
      <c r="A44" s="33" t="s">
        <v>101</v>
      </c>
      <c r="B44" s="29">
        <v>5100</v>
      </c>
      <c r="C44" s="30">
        <v>5100</v>
      </c>
      <c r="D44" s="31">
        <v>5100</v>
      </c>
    </row>
    <row r="45" spans="1:4" x14ac:dyDescent="0.25">
      <c r="A45" s="28" t="s">
        <v>102</v>
      </c>
      <c r="B45" s="29">
        <v>450</v>
      </c>
      <c r="C45" s="30">
        <v>400</v>
      </c>
      <c r="D45" s="31">
        <v>400</v>
      </c>
    </row>
    <row r="46" spans="1:4" x14ac:dyDescent="0.25">
      <c r="A46" s="28" t="s">
        <v>103</v>
      </c>
      <c r="B46" s="29">
        <v>800</v>
      </c>
      <c r="C46" s="30">
        <v>700</v>
      </c>
      <c r="D46" s="31">
        <v>700</v>
      </c>
    </row>
    <row r="47" spans="1:4" x14ac:dyDescent="0.25">
      <c r="A47" s="28" t="s">
        <v>104</v>
      </c>
      <c r="B47" s="29">
        <v>1500</v>
      </c>
      <c r="C47" s="30">
        <v>1300</v>
      </c>
      <c r="D47" s="31">
        <v>1300</v>
      </c>
    </row>
    <row r="48" spans="1:4" x14ac:dyDescent="0.25">
      <c r="A48" s="28" t="s">
        <v>105</v>
      </c>
      <c r="B48" s="29">
        <v>1000</v>
      </c>
      <c r="C48" s="30">
        <v>1000</v>
      </c>
      <c r="D48" s="31">
        <v>1000</v>
      </c>
    </row>
    <row r="49" spans="1:4" ht="30" x14ac:dyDescent="0.25">
      <c r="A49" s="26" t="s">
        <v>40</v>
      </c>
      <c r="B49" s="27" t="s">
        <v>13</v>
      </c>
      <c r="C49" s="25" t="s">
        <v>14</v>
      </c>
      <c r="D49" s="27" t="s">
        <v>15</v>
      </c>
    </row>
    <row r="50" spans="1:4" x14ac:dyDescent="0.25">
      <c r="A50" s="28" t="s">
        <v>106</v>
      </c>
      <c r="B50" s="29">
        <v>4000</v>
      </c>
      <c r="C50" s="30">
        <v>3500</v>
      </c>
      <c r="D50" s="30">
        <v>3000</v>
      </c>
    </row>
    <row r="51" spans="1:4" x14ac:dyDescent="0.25">
      <c r="A51" s="28" t="s">
        <v>107</v>
      </c>
      <c r="B51" s="29">
        <v>2000</v>
      </c>
      <c r="C51" s="30">
        <v>2000</v>
      </c>
      <c r="D51" s="30">
        <v>2000</v>
      </c>
    </row>
    <row r="52" spans="1:4" x14ac:dyDescent="0.25">
      <c r="A52" s="28" t="s">
        <v>108</v>
      </c>
      <c r="B52" s="29">
        <v>1000</v>
      </c>
      <c r="C52" s="30">
        <v>1000</v>
      </c>
      <c r="D52" s="30">
        <v>1000</v>
      </c>
    </row>
    <row r="53" spans="1:4" x14ac:dyDescent="0.25">
      <c r="A53" s="32" t="s">
        <v>109</v>
      </c>
      <c r="B53" s="29">
        <v>700</v>
      </c>
      <c r="C53" s="30">
        <v>500</v>
      </c>
      <c r="D53" s="30">
        <v>500</v>
      </c>
    </row>
    <row r="54" spans="1:4" x14ac:dyDescent="0.25">
      <c r="A54" s="28" t="s">
        <v>110</v>
      </c>
      <c r="B54" s="29">
        <v>500</v>
      </c>
      <c r="C54" s="30">
        <v>500</v>
      </c>
      <c r="D54" s="30">
        <v>500</v>
      </c>
    </row>
    <row r="55" spans="1:4" x14ac:dyDescent="0.25">
      <c r="A55" s="28" t="s">
        <v>219</v>
      </c>
      <c r="B55" s="29">
        <v>1500</v>
      </c>
      <c r="C55" s="30">
        <v>1500</v>
      </c>
      <c r="D55" s="30">
        <v>1500</v>
      </c>
    </row>
    <row r="56" spans="1:4" x14ac:dyDescent="0.25">
      <c r="A56" s="28" t="s">
        <v>111</v>
      </c>
      <c r="B56" s="34">
        <v>3500</v>
      </c>
      <c r="C56" s="20">
        <v>3500</v>
      </c>
      <c r="D56" s="35" t="s">
        <v>26</v>
      </c>
    </row>
    <row r="57" spans="1:4" x14ac:dyDescent="0.25">
      <c r="A57" s="28" t="s">
        <v>112</v>
      </c>
      <c r="B57" s="29">
        <v>3000</v>
      </c>
      <c r="C57" s="29">
        <v>3000</v>
      </c>
      <c r="D57" s="35" t="s">
        <v>26</v>
      </c>
    </row>
    <row r="58" spans="1:4" x14ac:dyDescent="0.25">
      <c r="A58" s="28" t="s">
        <v>113</v>
      </c>
      <c r="B58" s="29">
        <v>3500</v>
      </c>
      <c r="C58" s="30">
        <v>2500</v>
      </c>
      <c r="D58" s="30">
        <v>2500</v>
      </c>
    </row>
    <row r="59" spans="1:4" x14ac:dyDescent="0.25">
      <c r="A59" s="28" t="s">
        <v>114</v>
      </c>
      <c r="B59" s="29">
        <v>4000</v>
      </c>
      <c r="C59" s="30">
        <v>3500</v>
      </c>
      <c r="D59" s="30">
        <v>3500</v>
      </c>
    </row>
    <row r="60" spans="1:4" x14ac:dyDescent="0.25">
      <c r="A60" s="28" t="s">
        <v>115</v>
      </c>
      <c r="B60" s="29">
        <v>3500</v>
      </c>
      <c r="C60" s="30">
        <v>2500</v>
      </c>
      <c r="D60" s="30">
        <v>2500</v>
      </c>
    </row>
    <row r="61" spans="1:4" x14ac:dyDescent="0.25">
      <c r="A61" s="28" t="s">
        <v>116</v>
      </c>
      <c r="B61" s="29">
        <v>2000</v>
      </c>
      <c r="C61" s="30">
        <v>2000</v>
      </c>
      <c r="D61" s="30">
        <v>2000</v>
      </c>
    </row>
    <row r="62" spans="1:4" x14ac:dyDescent="0.25">
      <c r="A62" s="28" t="s">
        <v>117</v>
      </c>
      <c r="B62" s="29">
        <v>2000</v>
      </c>
      <c r="C62" s="29">
        <v>2000</v>
      </c>
      <c r="D62" s="29">
        <v>2000</v>
      </c>
    </row>
    <row r="63" spans="1:4" x14ac:dyDescent="0.25">
      <c r="A63" s="28" t="s">
        <v>118</v>
      </c>
      <c r="B63" s="29">
        <v>2000</v>
      </c>
      <c r="C63" s="30">
        <v>2000</v>
      </c>
      <c r="D63" s="30">
        <v>1500</v>
      </c>
    </row>
    <row r="64" spans="1:4" x14ac:dyDescent="0.25">
      <c r="A64" s="28" t="s">
        <v>119</v>
      </c>
      <c r="B64" s="29">
        <v>3000</v>
      </c>
      <c r="C64" s="30">
        <v>3000</v>
      </c>
      <c r="D64" s="30">
        <v>2500</v>
      </c>
    </row>
    <row r="65" spans="1:4" x14ac:dyDescent="0.25">
      <c r="A65" s="28" t="s">
        <v>120</v>
      </c>
      <c r="B65" s="29">
        <v>6000</v>
      </c>
      <c r="C65" s="30">
        <v>5000</v>
      </c>
      <c r="D65" s="30">
        <v>4500</v>
      </c>
    </row>
    <row r="66" spans="1:4" x14ac:dyDescent="0.25">
      <c r="A66" s="28" t="s">
        <v>121</v>
      </c>
      <c r="B66" s="29">
        <v>2000</v>
      </c>
      <c r="C66" s="29">
        <v>2000</v>
      </c>
      <c r="D66" s="29">
        <v>2000</v>
      </c>
    </row>
    <row r="67" spans="1:4" x14ac:dyDescent="0.25">
      <c r="A67" s="28" t="s">
        <v>122</v>
      </c>
      <c r="B67" s="29">
        <v>1000</v>
      </c>
      <c r="C67" s="30">
        <v>1000</v>
      </c>
      <c r="D67" s="30">
        <v>1000</v>
      </c>
    </row>
    <row r="68" spans="1:4" x14ac:dyDescent="0.25">
      <c r="A68" s="28" t="s">
        <v>123</v>
      </c>
      <c r="B68" s="29">
        <v>2000</v>
      </c>
      <c r="C68" s="30">
        <v>2000</v>
      </c>
      <c r="D68" s="30">
        <v>2000</v>
      </c>
    </row>
    <row r="69" spans="1:4" x14ac:dyDescent="0.25">
      <c r="A69" s="28" t="s">
        <v>124</v>
      </c>
      <c r="B69" s="29" t="s">
        <v>26</v>
      </c>
      <c r="C69" s="29" t="s">
        <v>26</v>
      </c>
      <c r="D69" s="29" t="s">
        <v>26</v>
      </c>
    </row>
    <row r="70" spans="1:4" x14ac:dyDescent="0.25">
      <c r="A70" s="28" t="s">
        <v>125</v>
      </c>
      <c r="B70" s="30" t="s">
        <v>26</v>
      </c>
      <c r="C70" s="30" t="s">
        <v>26</v>
      </c>
      <c r="D70" s="30" t="s">
        <v>26</v>
      </c>
    </row>
  </sheetData>
  <mergeCells count="9">
    <mergeCell ref="B24:D24"/>
    <mergeCell ref="B25:D25"/>
    <mergeCell ref="B26:D26"/>
    <mergeCell ref="B27:D27"/>
    <mergeCell ref="A9:D9"/>
    <mergeCell ref="A10:D10"/>
    <mergeCell ref="A11:D11"/>
    <mergeCell ref="B13:D13"/>
    <mergeCell ref="B22:D22"/>
  </mergeCells>
  <pageMargins left="0.25" right="0.25" top="0.75" bottom="0.75" header="0.3" footer="0.3"/>
  <pageSetup paperSize="9" scale="8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view="pageBreakPreview" topLeftCell="A9" zoomScale="60" workbookViewId="0">
      <selection activeCell="A27" sqref="A27"/>
    </sheetView>
  </sheetViews>
  <sheetFormatPr defaultColWidth="9.140625" defaultRowHeight="15" x14ac:dyDescent="0.25"/>
  <cols>
    <col min="1" max="1" width="104.7109375" style="1" customWidth="1"/>
    <col min="2" max="2" width="12.85546875" style="2" customWidth="1"/>
    <col min="3" max="3" width="26.28515625" bestFit="1" customWidth="1"/>
    <col min="4" max="4" width="32.28515625" bestFit="1" customWidth="1"/>
    <col min="5" max="5" width="9.140625" style="4"/>
  </cols>
  <sheetData>
    <row r="1" spans="1:6" x14ac:dyDescent="0.25">
      <c r="B1" s="5" t="s">
        <v>0</v>
      </c>
    </row>
    <row r="2" spans="1:6" x14ac:dyDescent="0.25">
      <c r="B2" s="6" t="s">
        <v>1</v>
      </c>
    </row>
    <row r="3" spans="1:6" x14ac:dyDescent="0.25">
      <c r="B3" s="6" t="s">
        <v>2</v>
      </c>
    </row>
    <row r="4" spans="1:6" x14ac:dyDescent="0.25">
      <c r="B4" s="6" t="s">
        <v>3</v>
      </c>
    </row>
    <row r="5" spans="1:6" x14ac:dyDescent="0.25">
      <c r="B5" s="6" t="s">
        <v>4</v>
      </c>
    </row>
    <row r="6" spans="1:6" x14ac:dyDescent="0.25">
      <c r="B6" s="6" t="s">
        <v>5</v>
      </c>
    </row>
    <row r="7" spans="1:6" x14ac:dyDescent="0.25">
      <c r="B7" s="6" t="s">
        <v>6</v>
      </c>
    </row>
    <row r="8" spans="1:6" x14ac:dyDescent="0.25">
      <c r="B8" s="3"/>
    </row>
    <row r="9" spans="1:6" ht="28.5" x14ac:dyDescent="0.25">
      <c r="A9" s="47" t="s">
        <v>7</v>
      </c>
      <c r="B9" s="47"/>
      <c r="C9" s="7"/>
      <c r="D9" s="7"/>
      <c r="E9" s="7"/>
      <c r="F9" s="7"/>
    </row>
    <row r="10" spans="1:6" x14ac:dyDescent="0.25">
      <c r="A10" s="48" t="s">
        <v>126</v>
      </c>
      <c r="B10" s="48"/>
      <c r="C10" s="8"/>
      <c r="D10" s="8"/>
      <c r="E10" s="8"/>
      <c r="F10" s="8"/>
    </row>
    <row r="11" spans="1:6" x14ac:dyDescent="0.25">
      <c r="A11" s="48" t="s">
        <v>9</v>
      </c>
      <c r="B11" s="48"/>
      <c r="C11" s="8"/>
      <c r="D11" s="8"/>
      <c r="E11" s="8"/>
      <c r="F11" s="8"/>
    </row>
    <row r="12" spans="1:6" x14ac:dyDescent="0.25">
      <c r="A12" s="9"/>
      <c r="B12" s="9"/>
      <c r="C12" s="8"/>
      <c r="D12" s="8"/>
      <c r="E12" s="8"/>
      <c r="F12" s="8"/>
    </row>
    <row r="13" spans="1:6" ht="30" customHeight="1" x14ac:dyDescent="0.25">
      <c r="A13" s="10" t="s">
        <v>127</v>
      </c>
      <c r="B13" s="10" t="s">
        <v>11</v>
      </c>
    </row>
    <row r="14" spans="1:6" s="13" customFormat="1" ht="30" customHeight="1" x14ac:dyDescent="0.25">
      <c r="A14" s="45" t="s">
        <v>128</v>
      </c>
      <c r="B14" s="46"/>
      <c r="E14" s="14"/>
    </row>
    <row r="15" spans="1:6" x14ac:dyDescent="0.25">
      <c r="A15" s="11" t="s">
        <v>23</v>
      </c>
      <c r="B15" s="12">
        <v>5000</v>
      </c>
    </row>
    <row r="16" spans="1:6" x14ac:dyDescent="0.25">
      <c r="A16" s="11" t="s">
        <v>129</v>
      </c>
      <c r="B16" s="12">
        <v>3500</v>
      </c>
    </row>
    <row r="17" spans="1:5" s="13" customFormat="1" ht="30" customHeight="1" x14ac:dyDescent="0.25">
      <c r="A17" s="45" t="s">
        <v>130</v>
      </c>
      <c r="B17" s="46"/>
      <c r="E17" s="14"/>
    </row>
    <row r="18" spans="1:5" x14ac:dyDescent="0.25">
      <c r="A18" s="11" t="s">
        <v>131</v>
      </c>
      <c r="B18" s="12">
        <v>3500</v>
      </c>
    </row>
    <row r="19" spans="1:5" x14ac:dyDescent="0.25">
      <c r="A19" s="11" t="s">
        <v>132</v>
      </c>
      <c r="B19" s="12">
        <v>3500</v>
      </c>
    </row>
    <row r="20" spans="1:5" x14ac:dyDescent="0.25">
      <c r="A20" s="11" t="s">
        <v>133</v>
      </c>
      <c r="B20" s="12">
        <v>8000</v>
      </c>
    </row>
    <row r="21" spans="1:5" x14ac:dyDescent="0.25">
      <c r="A21" s="11" t="s">
        <v>134</v>
      </c>
      <c r="B21" s="12">
        <v>8000</v>
      </c>
    </row>
    <row r="22" spans="1:5" x14ac:dyDescent="0.25">
      <c r="A22" s="11" t="s">
        <v>135</v>
      </c>
      <c r="B22" s="12">
        <v>5000</v>
      </c>
    </row>
    <row r="23" spans="1:5" x14ac:dyDescent="0.25">
      <c r="A23" s="11" t="s">
        <v>136</v>
      </c>
      <c r="B23" s="12" t="s">
        <v>137</v>
      </c>
    </row>
    <row r="24" spans="1:5" x14ac:dyDescent="0.25">
      <c r="A24" s="11" t="s">
        <v>138</v>
      </c>
      <c r="B24" s="12" t="s">
        <v>137</v>
      </c>
    </row>
    <row r="25" spans="1:5" x14ac:dyDescent="0.25">
      <c r="A25" s="11" t="s">
        <v>139</v>
      </c>
      <c r="B25" s="12" t="s">
        <v>140</v>
      </c>
    </row>
    <row r="26" spans="1:5" x14ac:dyDescent="0.25">
      <c r="A26" s="11" t="s">
        <v>141</v>
      </c>
      <c r="B26" s="12" t="s">
        <v>140</v>
      </c>
    </row>
    <row r="27" spans="1:5" x14ac:dyDescent="0.25">
      <c r="A27" s="11" t="s">
        <v>142</v>
      </c>
      <c r="B27" s="12" t="s">
        <v>140</v>
      </c>
    </row>
    <row r="28" spans="1:5" x14ac:dyDescent="0.25">
      <c r="A28" s="11" t="s">
        <v>143</v>
      </c>
      <c r="B28" s="12" t="s">
        <v>140</v>
      </c>
    </row>
    <row r="29" spans="1:5" x14ac:dyDescent="0.25">
      <c r="A29" s="11" t="s">
        <v>144</v>
      </c>
      <c r="B29" s="12">
        <v>3500</v>
      </c>
    </row>
    <row r="30" spans="1:5" x14ac:dyDescent="0.25">
      <c r="A30" s="11" t="s">
        <v>145</v>
      </c>
      <c r="B30" s="12">
        <v>20000</v>
      </c>
    </row>
    <row r="31" spans="1:5" x14ac:dyDescent="0.25">
      <c r="A31" s="11" t="s">
        <v>146</v>
      </c>
      <c r="B31" s="12" t="s">
        <v>147</v>
      </c>
    </row>
    <row r="32" spans="1:5" x14ac:dyDescent="0.25">
      <c r="A32" s="11" t="s">
        <v>148</v>
      </c>
      <c r="B32" s="12" t="s">
        <v>149</v>
      </c>
    </row>
    <row r="33" spans="1:5" x14ac:dyDescent="0.25">
      <c r="A33" s="11" t="s">
        <v>150</v>
      </c>
      <c r="B33" s="12" t="s">
        <v>149</v>
      </c>
    </row>
    <row r="34" spans="1:5" x14ac:dyDescent="0.25">
      <c r="A34" s="11" t="s">
        <v>151</v>
      </c>
      <c r="B34" s="12" t="s">
        <v>149</v>
      </c>
    </row>
    <row r="35" spans="1:5" s="13" customFormat="1" ht="30" customHeight="1" x14ac:dyDescent="0.25">
      <c r="A35" s="45" t="s">
        <v>152</v>
      </c>
      <c r="B35" s="46"/>
      <c r="E35" s="14"/>
    </row>
    <row r="36" spans="1:5" x14ac:dyDescent="0.25">
      <c r="A36" s="11" t="s">
        <v>153</v>
      </c>
      <c r="B36" s="12">
        <v>1500</v>
      </c>
    </row>
    <row r="37" spans="1:5" x14ac:dyDescent="0.25">
      <c r="A37" s="11" t="s">
        <v>154</v>
      </c>
      <c r="B37" s="12" t="s">
        <v>155</v>
      </c>
    </row>
    <row r="38" spans="1:5" x14ac:dyDescent="0.25">
      <c r="A38" s="11" t="s">
        <v>156</v>
      </c>
      <c r="B38" s="12" t="s">
        <v>155</v>
      </c>
    </row>
    <row r="39" spans="1:5" x14ac:dyDescent="0.25">
      <c r="A39" s="11" t="s">
        <v>157</v>
      </c>
      <c r="B39" s="12" t="s">
        <v>155</v>
      </c>
    </row>
    <row r="40" spans="1:5" x14ac:dyDescent="0.25">
      <c r="A40" s="11" t="s">
        <v>158</v>
      </c>
      <c r="B40" s="12" t="s">
        <v>155</v>
      </c>
    </row>
    <row r="41" spans="1:5" s="13" customFormat="1" ht="30" customHeight="1" x14ac:dyDescent="0.25">
      <c r="A41" s="45" t="s">
        <v>159</v>
      </c>
      <c r="B41" s="46"/>
      <c r="E41" s="14"/>
    </row>
    <row r="42" spans="1:5" x14ac:dyDescent="0.25">
      <c r="A42" s="11" t="s">
        <v>160</v>
      </c>
      <c r="B42" s="12">
        <v>3500</v>
      </c>
    </row>
    <row r="43" spans="1:5" x14ac:dyDescent="0.25">
      <c r="A43" s="11" t="s">
        <v>161</v>
      </c>
      <c r="B43" s="12" t="s">
        <v>162</v>
      </c>
    </row>
    <row r="44" spans="1:5" x14ac:dyDescent="0.25">
      <c r="A44" s="11" t="s">
        <v>163</v>
      </c>
      <c r="B44" s="12" t="s">
        <v>149</v>
      </c>
    </row>
    <row r="45" spans="1:5" x14ac:dyDescent="0.25">
      <c r="A45" s="11" t="s">
        <v>164</v>
      </c>
      <c r="B45" s="12" t="s">
        <v>165</v>
      </c>
    </row>
    <row r="46" spans="1:5" x14ac:dyDescent="0.25">
      <c r="A46" s="11" t="s">
        <v>166</v>
      </c>
      <c r="B46" s="12" t="s">
        <v>155</v>
      </c>
    </row>
    <row r="47" spans="1:5" x14ac:dyDescent="0.25">
      <c r="A47" s="11" t="s">
        <v>167</v>
      </c>
      <c r="B47" s="12" t="s">
        <v>149</v>
      </c>
    </row>
    <row r="48" spans="1:5" s="13" customFormat="1" ht="30" customHeight="1" x14ac:dyDescent="0.25">
      <c r="A48" s="45" t="s">
        <v>168</v>
      </c>
      <c r="B48" s="46"/>
      <c r="E48" s="14"/>
    </row>
    <row r="49" spans="1:5" x14ac:dyDescent="0.25">
      <c r="A49" s="11" t="s">
        <v>169</v>
      </c>
      <c r="B49" s="12" t="s">
        <v>170</v>
      </c>
    </row>
    <row r="50" spans="1:5" x14ac:dyDescent="0.25">
      <c r="A50" s="11" t="s">
        <v>171</v>
      </c>
      <c r="B50" s="12" t="s">
        <v>165</v>
      </c>
    </row>
    <row r="51" spans="1:5" s="13" customFormat="1" ht="30" customHeight="1" x14ac:dyDescent="0.25">
      <c r="A51" s="45" t="s">
        <v>172</v>
      </c>
      <c r="B51" s="46"/>
      <c r="E51" s="14"/>
    </row>
    <row r="52" spans="1:5" x14ac:dyDescent="0.25">
      <c r="A52" s="11" t="s">
        <v>173</v>
      </c>
      <c r="B52" s="12">
        <v>2500</v>
      </c>
    </row>
    <row r="53" spans="1:5" ht="14.25" customHeight="1" x14ac:dyDescent="0.25">
      <c r="A53" s="11" t="s">
        <v>174</v>
      </c>
      <c r="B53" s="12">
        <v>2500</v>
      </c>
    </row>
    <row r="54" spans="1:5" ht="14.25" customHeight="1" x14ac:dyDescent="0.25">
      <c r="A54" s="11" t="s">
        <v>175</v>
      </c>
      <c r="B54" s="12">
        <v>2500</v>
      </c>
    </row>
    <row r="55" spans="1:5" ht="14.25" customHeight="1" x14ac:dyDescent="0.25">
      <c r="A55" s="11" t="s">
        <v>176</v>
      </c>
      <c r="B55" s="12">
        <v>3500</v>
      </c>
    </row>
    <row r="56" spans="1:5" x14ac:dyDescent="0.25">
      <c r="A56" s="11" t="s">
        <v>177</v>
      </c>
      <c r="B56" s="12" t="s">
        <v>149</v>
      </c>
    </row>
    <row r="57" spans="1:5" x14ac:dyDescent="0.25">
      <c r="A57" s="11" t="s">
        <v>178</v>
      </c>
      <c r="B57" s="12" t="s">
        <v>149</v>
      </c>
    </row>
    <row r="58" spans="1:5" x14ac:dyDescent="0.25">
      <c r="A58" s="11" t="s">
        <v>179</v>
      </c>
      <c r="B58" s="12" t="s">
        <v>170</v>
      </c>
    </row>
    <row r="59" spans="1:5" s="13" customFormat="1" ht="30" customHeight="1" x14ac:dyDescent="0.25">
      <c r="A59" s="45" t="s">
        <v>180</v>
      </c>
      <c r="B59" s="46"/>
      <c r="E59" s="14"/>
    </row>
    <row r="60" spans="1:5" x14ac:dyDescent="0.25">
      <c r="A60" s="11" t="s">
        <v>181</v>
      </c>
      <c r="B60" s="12" t="s">
        <v>149</v>
      </c>
    </row>
    <row r="61" spans="1:5" x14ac:dyDescent="0.25">
      <c r="A61" s="11" t="s">
        <v>182</v>
      </c>
      <c r="B61" s="12" t="s">
        <v>170</v>
      </c>
    </row>
    <row r="62" spans="1:5" x14ac:dyDescent="0.25">
      <c r="A62" s="11" t="s">
        <v>183</v>
      </c>
      <c r="B62" s="12" t="s">
        <v>170</v>
      </c>
    </row>
    <row r="63" spans="1:5" x14ac:dyDescent="0.25">
      <c r="A63" s="11" t="s">
        <v>184</v>
      </c>
      <c r="B63" s="12" t="s">
        <v>155</v>
      </c>
    </row>
    <row r="64" spans="1:5" s="13" customFormat="1" ht="30" customHeight="1" x14ac:dyDescent="0.25">
      <c r="A64" s="45" t="s">
        <v>185</v>
      </c>
      <c r="B64" s="46"/>
      <c r="E64" s="14"/>
    </row>
    <row r="65" spans="1:5" x14ac:dyDescent="0.25">
      <c r="A65" s="11" t="s">
        <v>186</v>
      </c>
      <c r="B65" s="12" t="s">
        <v>187</v>
      </c>
    </row>
    <row r="66" spans="1:5" x14ac:dyDescent="0.25">
      <c r="A66" s="11" t="s">
        <v>188</v>
      </c>
      <c r="B66" s="12" t="s">
        <v>170</v>
      </c>
    </row>
    <row r="67" spans="1:5" x14ac:dyDescent="0.25">
      <c r="A67" s="11" t="s">
        <v>189</v>
      </c>
      <c r="B67" s="12" t="s">
        <v>140</v>
      </c>
    </row>
    <row r="68" spans="1:5" x14ac:dyDescent="0.25">
      <c r="A68" s="11" t="s">
        <v>190</v>
      </c>
      <c r="B68" s="12" t="s">
        <v>165</v>
      </c>
    </row>
    <row r="69" spans="1:5" s="13" customFormat="1" ht="30" customHeight="1" x14ac:dyDescent="0.25">
      <c r="A69" s="45" t="s">
        <v>191</v>
      </c>
      <c r="B69" s="46"/>
      <c r="E69" s="14"/>
    </row>
    <row r="70" spans="1:5" x14ac:dyDescent="0.25">
      <c r="A70" s="11" t="s">
        <v>192</v>
      </c>
      <c r="B70" s="12">
        <v>3500</v>
      </c>
    </row>
    <row r="71" spans="1:5" x14ac:dyDescent="0.25">
      <c r="A71" s="11" t="s">
        <v>193</v>
      </c>
      <c r="B71" s="12">
        <v>1500</v>
      </c>
    </row>
    <row r="72" spans="1:5" x14ac:dyDescent="0.25">
      <c r="A72" s="11" t="s">
        <v>194</v>
      </c>
      <c r="B72" s="12" t="s">
        <v>155</v>
      </c>
    </row>
    <row r="73" spans="1:5" x14ac:dyDescent="0.25">
      <c r="A73" s="11" t="s">
        <v>195</v>
      </c>
      <c r="B73" s="12" t="s">
        <v>149</v>
      </c>
    </row>
    <row r="74" spans="1:5" x14ac:dyDescent="0.25">
      <c r="A74" s="11" t="s">
        <v>196</v>
      </c>
      <c r="B74" s="12" t="s">
        <v>170</v>
      </c>
    </row>
    <row r="75" spans="1:5" x14ac:dyDescent="0.25">
      <c r="A75" s="11" t="s">
        <v>197</v>
      </c>
      <c r="B75" s="12" t="s">
        <v>198</v>
      </c>
    </row>
    <row r="76" spans="1:5" x14ac:dyDescent="0.25">
      <c r="A76" s="11" t="s">
        <v>199</v>
      </c>
      <c r="B76" s="12" t="s">
        <v>198</v>
      </c>
    </row>
    <row r="77" spans="1:5" x14ac:dyDescent="0.25">
      <c r="A77" s="11" t="s">
        <v>200</v>
      </c>
      <c r="B77" s="12" t="s">
        <v>155</v>
      </c>
    </row>
    <row r="78" spans="1:5" s="13" customFormat="1" ht="30" customHeight="1" x14ac:dyDescent="0.25">
      <c r="A78" s="45" t="s">
        <v>201</v>
      </c>
      <c r="B78" s="46"/>
      <c r="E78" s="14"/>
    </row>
    <row r="79" spans="1:5" x14ac:dyDescent="0.25">
      <c r="A79" s="11" t="s">
        <v>202</v>
      </c>
      <c r="B79" s="12" t="s">
        <v>149</v>
      </c>
    </row>
    <row r="80" spans="1:5" x14ac:dyDescent="0.25">
      <c r="A80" s="11" t="s">
        <v>203</v>
      </c>
      <c r="B80" s="12" t="s">
        <v>149</v>
      </c>
    </row>
    <row r="81" spans="1:5" s="13" customFormat="1" ht="30" customHeight="1" x14ac:dyDescent="0.25">
      <c r="A81" s="45" t="s">
        <v>204</v>
      </c>
      <c r="B81" s="46"/>
      <c r="E81" s="14"/>
    </row>
    <row r="82" spans="1:5" x14ac:dyDescent="0.25">
      <c r="A82" s="11" t="s">
        <v>205</v>
      </c>
      <c r="B82" s="12">
        <v>25000</v>
      </c>
    </row>
    <row r="83" spans="1:5" ht="30" customHeight="1" x14ac:dyDescent="0.25">
      <c r="A83" s="45" t="s">
        <v>206</v>
      </c>
      <c r="B83" s="46"/>
    </row>
    <row r="84" spans="1:5" x14ac:dyDescent="0.25">
      <c r="A84" s="11" t="s">
        <v>207</v>
      </c>
      <c r="B84" s="12">
        <v>2500</v>
      </c>
    </row>
    <row r="85" spans="1:5" x14ac:dyDescent="0.25">
      <c r="A85" s="11" t="s">
        <v>208</v>
      </c>
      <c r="B85" s="12">
        <v>1500</v>
      </c>
    </row>
    <row r="86" spans="1:5" x14ac:dyDescent="0.25">
      <c r="A86" s="11" t="s">
        <v>209</v>
      </c>
      <c r="B86" s="12">
        <v>1500</v>
      </c>
    </row>
    <row r="87" spans="1:5" x14ac:dyDescent="0.25">
      <c r="A87" s="11" t="s">
        <v>210</v>
      </c>
      <c r="B87" s="12">
        <v>2500</v>
      </c>
    </row>
    <row r="88" spans="1:5" x14ac:dyDescent="0.25">
      <c r="A88" s="11" t="s">
        <v>211</v>
      </c>
      <c r="B88" s="12">
        <v>2500</v>
      </c>
    </row>
    <row r="89" spans="1:5" x14ac:dyDescent="0.25">
      <c r="A89" s="11" t="s">
        <v>212</v>
      </c>
      <c r="B89" s="12">
        <v>8000</v>
      </c>
    </row>
    <row r="90" spans="1:5" x14ac:dyDescent="0.25">
      <c r="A90" s="11" t="s">
        <v>213</v>
      </c>
      <c r="B90" s="12">
        <v>10000</v>
      </c>
    </row>
    <row r="91" spans="1:5" x14ac:dyDescent="0.25">
      <c r="A91" s="11" t="s">
        <v>214</v>
      </c>
      <c r="B91" s="12">
        <v>12000</v>
      </c>
    </row>
  </sheetData>
  <mergeCells count="15">
    <mergeCell ref="A9:B9"/>
    <mergeCell ref="A10:B10"/>
    <mergeCell ref="A11:B11"/>
    <mergeCell ref="A14:B14"/>
    <mergeCell ref="A17:B17"/>
    <mergeCell ref="A35:B35"/>
    <mergeCell ref="A41:B41"/>
    <mergeCell ref="A48:B48"/>
    <mergeCell ref="A51:B51"/>
    <mergeCell ref="A59:B59"/>
    <mergeCell ref="A64:B64"/>
    <mergeCell ref="A69:B69"/>
    <mergeCell ref="A78:B78"/>
    <mergeCell ref="A81:B81"/>
    <mergeCell ref="A83:B83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Тахография</vt:lpstr>
      <vt:lpstr>Мониторинг</vt:lpstr>
      <vt:lpstr>Автоэлектрик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HP</cp:lastModifiedBy>
  <cp:revision>11</cp:revision>
  <dcterms:created xsi:type="dcterms:W3CDTF">2015-06-05T18:19:34Z</dcterms:created>
  <dcterms:modified xsi:type="dcterms:W3CDTF">2025-04-07T03:59:47Z</dcterms:modified>
</cp:coreProperties>
</file>